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3" l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5" i="13" l="1"/>
  <c r="F46" i="13" s="1"/>
  <c r="F47" i="13" s="1"/>
  <c r="F48" i="13" l="1"/>
  <c r="F49" i="13" s="1"/>
  <c r="F50" i="13" l="1"/>
  <c r="F5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<sst xmlns="http://schemas.openxmlformats.org/spreadsheetml/2006/main" count="6352" uniqueCount="862">
  <si>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</si>
  <si>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</si>
  <si>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</si>
  <si>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</si>
  <si>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</si>
  <si>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</si>
  <si>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</si>
  <si>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</si>
  <si>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</si>
  <si>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</si>
  <si>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</si>
  <si>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</si>
  <si>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</si>
  <si>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</si>
  <si>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</si>
  <si>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</si>
  <si>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</si>
  <si>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</si>
  <si>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</si>
  <si>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</si>
  <si>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</si>
  <si>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</si>
  <si>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</si>
  <si>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</si>
  <si>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</si>
  <si>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</si>
  <si>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</si>
  <si>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</si>
  <si>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</si>
  <si>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</si>
  <si>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</si>
  <si>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</si>
  <si>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</si>
  <si>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</si>
  <si>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</si>
  <si>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</si>
  <si>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</si>
  <si>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</si>
  <si>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</si>
  <si>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</si>
  <si>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</si>
  <si>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</si>
  <si>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</si>
  <si>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</si>
  <si>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</si>
  <si>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</si>
  <si>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</si>
  <si>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</si>
  <si>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</si>
  <si>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</si>
  <si>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</si>
  <si>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</si>
  <si>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</si>
  <si>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</si>
  <si>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</si>
  <si>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</si>
  <si>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</si>
  <si>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</si>
  <si>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</si>
  <si>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</si>
  <si>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</si>
  <si>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</si>
  <si>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</si>
  <si>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</si>
  <si>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</si>
  <si>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</si>
  <si>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</si>
  <si>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</si>
  <si>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</si>
  <si>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</si>
  <si>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</si>
  <si>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</si>
  <si>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</si>
  <si>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</si>
  <si>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</si>
  <si>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</si>
  <si>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</si>
  <si>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</si>
  <si>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</si>
  <si>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</si>
  <si>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</si>
  <si>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</si>
  <si>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</si>
  <si>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</si>
  <si>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</si>
  <si>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</si>
  <si>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</si>
  <si>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</si>
  <si>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</si>
  <si>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</si>
  <si>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</si>
  <si>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</si>
  <si>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</si>
  <si>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</si>
  <si>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</si>
  <si>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</si>
  <si>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</si>
  <si>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</si>
  <si>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</si>
  <si>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</si>
  <si>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</si>
  <si>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</si>
  <si>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</si>
  <si>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</si>
  <si>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</si>
  <si>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</si>
  <si>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</si>
  <si>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</si>
  <si>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</si>
  <si>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</si>
  <si>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</si>
  <si>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</si>
  <si>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</si>
  <si>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</si>
  <si>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</si>
  <si>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</si>
  <si>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</si>
  <si>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</si>
  <si>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</si>
  <si>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</si>
  <si>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</si>
  <si>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</si>
  <si>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</si>
  <si>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</si>
  <si>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</si>
  <si>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</si>
  <si>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</si>
  <si>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</si>
  <si>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</si>
  <si>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</si>
  <si>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</si>
  <si>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</si>
  <si>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</si>
  <si>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</si>
  <si>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</si>
  <si>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</si>
  <si>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</si>
  <si>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</si>
  <si>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</si>
  <si>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</si>
  <si>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</si>
  <si>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</si>
  <si>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</si>
  <si>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</si>
  <si>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</si>
  <si>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</si>
  <si>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</si>
  <si>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</si>
  <si>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</si>
  <si>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</si>
  <si>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</si>
  <si>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</si>
  <si>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</si>
  <si>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</si>
  <si>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</si>
  <si>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</si>
  <si>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</si>
  <si>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</si>
  <si>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</si>
  <si>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</si>
  <si>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</si>
  <si>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</si>
  <si>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</si>
  <si>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</si>
  <si>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</si>
  <si>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</si>
  <si>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</si>
  <si>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</si>
  <si>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</si>
  <si>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</si>
  <si>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</si>
  <si>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</si>
  <si>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</si>
  <si>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</si>
  <si>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</si>
  <si>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</si>
  <si>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</si>
  <si>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</si>
  <si>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</si>
  <si>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</si>
  <si>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</si>
  <si>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</si>
  <si>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</si>
  <si>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</si>
  <si>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</si>
  <si>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</si>
  <si>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</si>
  <si>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</si>
  <si>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</si>
  <si>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</si>
  <si>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</si>
  <si>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</si>
  <si>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</si>
  <si>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</si>
  <si>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</si>
  <si>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</si>
  <si>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</si>
  <si>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</si>
  <si>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</si>
  <si>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</si>
  <si>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</si>
  <si>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</si>
  <si>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</si>
  <si>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</si>
  <si>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</si>
  <si>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</si>
  <si>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</si>
  <si>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</si>
  <si>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</si>
  <si>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</si>
  <si>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</si>
  <si>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</si>
  <si>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</si>
  <si>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</si>
  <si>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</si>
  <si>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</si>
  <si>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</si>
  <si>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</si>
  <si>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</si>
  <si>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</si>
  <si>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</si>
  <si>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</si>
  <si>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</si>
  <si>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</si>
  <si>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</si>
  <si>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</si>
  <si>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</si>
  <si>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</si>
  <si>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</si>
  <si>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</si>
  <si>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</si>
  <si>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</si>
  <si>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</si>
  <si>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</si>
  <si>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</si>
  <si>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</si>
  <si>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</si>
  <si>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</si>
  <si>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</si>
  <si>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</si>
  <si>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</si>
  <si>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</si>
  <si>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</si>
  <si>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</si>
  <si>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</si>
  <si>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</si>
  <si>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</si>
  <si>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</si>
  <si>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</si>
  <si>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</si>
  <si>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</si>
  <si>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</si>
  <si>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</si>
  <si>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</si>
  <si>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</si>
  <si>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</si>
  <si>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</si>
  <si>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</si>
  <si>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</si>
  <si>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</si>
  <si>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</si>
  <si>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</si>
  <si>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</si>
  <si>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</si>
  <si>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</si>
  <si>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</si>
  <si>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</si>
  <si>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</si>
  <si>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</si>
  <si>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</si>
  <si>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</si>
  <si>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</si>
  <si>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</si>
  <si>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</si>
  <si>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</si>
  <si>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</si>
  <si>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</si>
  <si>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</si>
  <si>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</si>
  <si>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</si>
  <si>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</si>
  <si>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</si>
  <si>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</si>
  <si>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</si>
  <si>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</si>
  <si>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</si>
  <si>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</si>
  <si>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</si>
  <si>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</si>
  <si>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</si>
  <si>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</si>
  <si>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</si>
  <si>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</si>
  <si>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</si>
  <si>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</si>
  <si>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</si>
  <si>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</si>
  <si>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</si>
  <si>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</si>
  <si>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</si>
  <si>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</si>
  <si>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</si>
  <si>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</si>
  <si>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</si>
  <si>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</si>
  <si>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</si>
  <si>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</si>
  <si>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</si>
  <si>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</si>
  <si>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</si>
  <si>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</si>
  <si>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</si>
  <si>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</si>
  <si>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</si>
  <si>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</si>
  <si>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</si>
  <si>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</si>
  <si>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</si>
  <si>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</si>
  <si>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</si>
  <si>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</si>
  <si>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</si>
  <si>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</si>
  <si>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</si>
  <si>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</si>
  <si>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</si>
  <si>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</si>
  <si>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</si>
  <si>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</si>
  <si>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</si>
  <si>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</si>
  <si>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</si>
  <si>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</si>
  <si>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</si>
  <si>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</si>
  <si>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</si>
  <si>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</si>
  <si>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</si>
  <si>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</si>
  <si>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</si>
  <si>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</si>
  <si>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</si>
  <si>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</si>
  <si>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</si>
  <si>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</si>
  <si>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</si>
  <si>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</si>
  <si>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</si>
  <si>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</si>
  <si>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</si>
  <si>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</si>
  <si>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</si>
  <si>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</si>
  <si>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</si>
  <si>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</si>
  <si>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</si>
  <si>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</si>
  <si>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</si>
  <si>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</si>
  <si>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</si>
  <si>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</si>
  <si>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</si>
  <si>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</si>
  <si>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</si>
  <si>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</si>
  <si>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</si>
  <si>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</si>
  <si>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</si>
  <si>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</si>
  <si>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</si>
  <si>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</si>
  <si>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</si>
  <si>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</si>
  <si>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</si>
  <si>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</si>
  <si>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</si>
  <si>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</si>
  <si>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</si>
  <si>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</si>
  <si>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</si>
  <si>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</si>
  <si>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</si>
  <si>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</si>
  <si>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</si>
  <si>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</si>
  <si>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</si>
  <si>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</si>
  <si>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</si>
  <si>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</si>
  <si>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</si>
  <si>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</si>
  <si>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</si>
  <si>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</si>
  <si>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</si>
  <si>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</si>
  <si>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</si>
  <si>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</si>
  <si>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</si>
  <si>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</si>
  <si>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</si>
  <si>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</si>
  <si>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</si>
  <si>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</si>
  <si>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</si>
  <si>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</si>
  <si>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</si>
  <si>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</si>
  <si>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</si>
  <si>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</si>
  <si>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</si>
  <si>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</si>
  <si>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</si>
  <si>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</si>
  <si>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</si>
  <si>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</si>
  <si>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</si>
  <si>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</si>
  <si>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</si>
  <si>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</si>
  <si>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</si>
  <si>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</si>
  <si>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</si>
  <si>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</si>
  <si>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</si>
  <si>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</si>
  <si>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</si>
  <si>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</si>
  <si>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</si>
  <si>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</si>
  <si>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</si>
  <si>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</si>
  <si>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</si>
  <si>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</si>
  <si>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</si>
  <si>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</si>
  <si>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</si>
  <si>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</si>
  <si>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</si>
  <si>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</si>
  <si>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</si>
  <si>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</si>
  <si>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</si>
  <si>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</si>
  <si>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</si>
  <si>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</si>
  <si>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</si>
  <si>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</si>
  <si>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</si>
  <si>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</si>
  <si>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</si>
  <si>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</si>
  <si>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</si>
  <si>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</si>
  <si>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</si>
  <si>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</si>
  <si>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</si>
  <si>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</si>
  <si>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</si>
  <si>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</si>
  <si>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</si>
  <si>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</si>
  <si>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</si>
  <si>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</si>
  <si>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</si>
  <si>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</si>
  <si>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</si>
  <si>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</si>
  <si>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</si>
  <si>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</si>
  <si>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</si>
  <si>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</si>
  <si>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</si>
  <si>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</si>
  <si>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</si>
  <si>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</si>
  <si>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</si>
  <si>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</si>
  <si>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</si>
  <si>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</si>
  <si>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</si>
  <si>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</si>
  <si>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</si>
  <si>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</si>
  <si>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</si>
  <si>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</si>
  <si>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</si>
  <si>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</si>
  <si>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</si>
  <si>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</si>
  <si>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</si>
  <si>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</si>
  <si>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</si>
  <si>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</si>
  <si>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</si>
  <si>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</si>
  <si>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</si>
  <si>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</si>
  <si>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</si>
  <si>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</si>
  <si>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</si>
  <si>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</si>
  <si>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</si>
  <si>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</si>
  <si>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</si>
  <si>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</si>
  <si>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</si>
  <si>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</si>
  <si>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</si>
  <si>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</si>
  <si>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</si>
  <si>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</si>
  <si>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</si>
  <si>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</si>
  <si>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</si>
  <si>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</si>
  <si>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</si>
  <si>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</si>
  <si>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</si>
  <si>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</si>
  <si>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</si>
  <si>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</si>
  <si>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</si>
  <si>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</si>
  <si>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</si>
  <si>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</si>
  <si>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</si>
  <si>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</si>
  <si>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</si>
  <si>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</si>
  <si>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</si>
  <si>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</si>
  <si>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</si>
  <si>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</si>
  <si>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</si>
  <si>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</si>
  <si>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</si>
  <si>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</si>
  <si>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</si>
  <si>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</si>
  <si>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</si>
  <si>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</si>
  <si>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</si>
  <si>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</si>
  <si>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</si>
  <si>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</si>
  <si>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</si>
  <si>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</si>
  <si>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</si>
  <si>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</si>
  <si>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</si>
  <si>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</si>
  <si>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</si>
  <si>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</si>
  <si>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</si>
  <si>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</si>
  <si>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</si>
  <si>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</si>
  <si>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</si>
  <si>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</si>
  <si>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</si>
  <si>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</si>
  <si>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</si>
  <si>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</si>
  <si>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</si>
  <si>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</si>
  <si>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</si>
  <si>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</si>
  <si>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</si>
  <si>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</si>
  <si>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</si>
  <si>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</si>
  <si>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</si>
  <si>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</si>
  <si>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</si>
  <si>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</si>
  <si>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</si>
  <si>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</si>
  <si>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</si>
  <si>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</si>
  <si>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</si>
  <si>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</si>
  <si>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</si>
  <si>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</si>
  <si>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</si>
  <si>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</si>
  <si>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</si>
  <si>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</si>
  <si>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</si>
  <si>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</si>
  <si>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</si>
  <si>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</si>
  <si>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</si>
  <si>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</si>
  <si>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</si>
  <si>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</si>
  <si>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</si>
  <si>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</si>
  <si>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</si>
  <si>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</si>
  <si>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</si>
  <si>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</si>
  <si>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</si>
  <si>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</si>
  <si>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</si>
  <si>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</si>
  <si>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</si>
  <si>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</si>
  <si>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</si>
  <si>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</si>
  <si>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</si>
  <si>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</si>
  <si>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</si>
  <si>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</si>
  <si>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</si>
  <si>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</si>
  <si>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</si>
  <si>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</si>
  <si>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</si>
  <si>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</si>
  <si>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</si>
  <si>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</si>
  <si>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</si>
  <si>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</si>
  <si>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</si>
  <si>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</si>
  <si>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</si>
  <si>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</si>
  <si>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</si>
  <si>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</si>
  <si>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</si>
  <si>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</si>
  <si>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</si>
  <si>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</si>
  <si>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</si>
  <si>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</si>
  <si>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</si>
  <si>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</si>
  <si>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</si>
  <si>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</si>
  <si>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</si>
  <si>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</si>
  <si>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</si>
  <si>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</si>
  <si>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</si>
  <si>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</si>
  <si>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</si>
  <si>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</si>
  <si>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</si>
  <si>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</si>
  <si>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</si>
  <si>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</si>
  <si>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</si>
  <si>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</si>
  <si>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</si>
  <si>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</si>
  <si>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</si>
  <si>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</si>
  <si>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</si>
  <si>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</si>
  <si>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</si>
  <si>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</si>
  <si>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</si>
  <si>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</si>
  <si>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</si>
  <si>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</si>
  <si>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</si>
  <si>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</si>
  <si>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</si>
  <si>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</si>
  <si>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</si>
  <si>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</si>
  <si>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</si>
  <si>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</si>
  <si>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</si>
  <si>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</si>
  <si>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</si>
  <si>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</si>
  <si>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</si>
  <si>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</si>
  <si>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</si>
  <si>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</si>
  <si>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</si>
  <si>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</si>
  <si>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</si>
  <si>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</si>
  <si>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</si>
  <si>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</si>
  <si>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</si>
  <si>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</si>
  <si>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</si>
  <si>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</si>
  <si>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</si>
  <si>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</si>
  <si>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</si>
  <si>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</si>
  <si>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</si>
  <si>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</si>
  <si>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</si>
  <si>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</si>
  <si>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</si>
  <si>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</si>
  <si>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</si>
  <si>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</si>
  <si>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</si>
  <si>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</si>
  <si>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</si>
  <si>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</si>
  <si>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</si>
  <si>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</si>
  <si>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</si>
  <si>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</si>
  <si>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</si>
  <si>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</si>
  <si>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</si>
  <si>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</si>
  <si>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</si>
  <si>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</si>
  <si>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</si>
  <si>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</si>
  <si>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</si>
  <si>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</si>
  <si>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</si>
  <si>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</si>
  <si>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</si>
  <si>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</si>
  <si>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</si>
  <si>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</si>
  <si>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</si>
  <si>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</si>
  <si>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</si>
  <si>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</si>
  <si>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</si>
  <si>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</si>
  <si>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</si>
  <si>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</si>
  <si>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</si>
  <si>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</si>
  <si>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</si>
  <si>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</si>
  <si>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</si>
  <si>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</si>
  <si>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</si>
  <si>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</si>
  <si>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</si>
  <si>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</si>
  <si>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</si>
  <si>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</si>
  <si>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</si>
  <si>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</si>
  <si>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</si>
  <si>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</si>
  <si>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</si>
  <si>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</si>
  <si>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</si>
  <si>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</si>
  <si>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</si>
  <si>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</si>
  <si>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</si>
  <si>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</si>
  <si>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</si>
  <si>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</si>
  <si>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</si>
  <si>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</si>
  <si>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</si>
  <si>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</si>
  <si>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</si>
  <si>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</si>
  <si>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</si>
  <si>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</si>
  <si>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</si>
  <si>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</si>
  <si>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</si>
  <si>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</si>
  <si>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</si>
  <si>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</si>
  <si>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</si>
  <si>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</si>
  <si>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</si>
  <si>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</si>
  <si>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</si>
  <si>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</si>
  <si>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</si>
  <si>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</si>
  <si>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</si>
  <si>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</si>
  <si>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</si>
  <si>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</si>
  <si>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</si>
  <si>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</si>
  <si>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</si>
  <si>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</si>
  <si>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</si>
  <si>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</si>
  <si>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</si>
  <si>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</si>
  <si>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</si>
  <si>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</si>
  <si>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</si>
  <si>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</si>
  <si>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</si>
  <si>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</si>
  <si>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</si>
  <si>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</si>
  <si>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</si>
  <si>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</si>
  <si>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</si>
  <si>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</si>
  <si>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</si>
  <si>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RWC</t>
  </si>
  <si>
    <t>IV კატეგორიის გრუნტის დამუშავება ექსკავატორით ჩამჩის მოცულობით 0.5 მ³  გვერდზე დაყრით</t>
  </si>
  <si>
    <t>თხრილის ძირის მოშანდაკება ხელით.</t>
  </si>
  <si>
    <t>ზედმეტი გრუნტის დატვირთვა ავტოთვითმცლელზე ექსკავატორით ჩამჩის მოცულობით 0.5 მ³</t>
  </si>
  <si>
    <t>გრუნტის გატანა  10 კმ  მანძილზე</t>
  </si>
  <si>
    <t>ზედმეტი გრუნტის მოსწორება ნაყარში</t>
  </si>
  <si>
    <t>ქვიშის ჩაყრა დატკეპვნით, პლასტმასის მილების ქვეშ 15 სმ, ზევიდან 30 სმ.</t>
  </si>
  <si>
    <t>ღორღის ბალიშის მომზადება ჭის ქვეშ სისქით 10 სმ.</t>
  </si>
  <si>
    <t>7-1</t>
  </si>
  <si>
    <t>ღორღი</t>
  </si>
  <si>
    <t>ბალასტის შეძენა და თხრილის შევსება   130 ცხ, ძ, ბულდოზერით</t>
  </si>
  <si>
    <t>8-1</t>
  </si>
  <si>
    <t>ბალასტი</t>
  </si>
  <si>
    <t>ბალასტის დატკეპნა პნევმოსატკეპნით</t>
  </si>
  <si>
    <t>პოლიეთილენის მილის PE100 PN10 SDR17  დ=110 მმ შეძენა და მოწყობა ჰიდრავლიკური  გამოცდით</t>
  </si>
  <si>
    <t>10-1</t>
  </si>
  <si>
    <t>პოლიეთილენის მილი PE100 PN10 SDR17  დ=110 მმ</t>
  </si>
  <si>
    <t>პოლიეთილენის მილის PE100 PN10 SDR17  დ=110 მმ გარეცხვა</t>
  </si>
  <si>
    <t>რკ/ბეტონის ანაკრები წრიული ჭის შეძენა-მონტაჟი D=1000, H=1,5 მ (თუჯის ხუფით, ძირის ფილით გამირებით)  კომპლ. 1</t>
  </si>
  <si>
    <t>12-1</t>
  </si>
  <si>
    <t>რკინა–ბეტონის რგოლი დ=1000მმ / 1მ</t>
  </si>
  <si>
    <t>12-2</t>
  </si>
  <si>
    <t>რკინა–ბეტონის რგოლი დ=1000მმ / 0.5 მ</t>
  </si>
  <si>
    <t>12-3</t>
  </si>
  <si>
    <t xml:space="preserve">რ/ბ ძირის ფილა დ-1000 მმ </t>
  </si>
  <si>
    <t>12-4</t>
  </si>
  <si>
    <t xml:space="preserve">რკინა–ბეტონის ფილა თუჯის მრგვალი ჩარჩო-ხუფით </t>
  </si>
  <si>
    <t>რკინაბეტონის ჭების გარე ზედაპირების იზოლაცია 2 ფენა ბიტუმის მასტიკით შეძენა მოწყობა</t>
  </si>
  <si>
    <t>მ²</t>
  </si>
  <si>
    <t>პოლ. მილტუჩა ადაპტორი ფოლადის მილტუჩით PN-10 დ=110 მმ. შეძენა-მონტაჟი</t>
  </si>
  <si>
    <t>14-1</t>
  </si>
  <si>
    <t xml:space="preserve">პოლ.  ადაპტორი  PN-10 დ=110 მმ. </t>
  </si>
  <si>
    <t>14-2</t>
  </si>
  <si>
    <t xml:space="preserve">ფოლადის მილტუჩი  PN-10 დ=110 მმ. </t>
  </si>
  <si>
    <t>სოლისებური ურდული  PN-10 დ=100 მმ. შეძენა-მონტაჟი</t>
  </si>
  <si>
    <t>15-1</t>
  </si>
  <si>
    <t xml:space="preserve">სოლისებური ურდული  დ=100მმ  შეძენა </t>
  </si>
  <si>
    <t>პოლიეთილენის ელ. ქურო PN-10 დ=110 მმ. შეძენა-მონტაჟი</t>
  </si>
  <si>
    <t>16-1</t>
  </si>
  <si>
    <t xml:space="preserve">პოლიეთილენის ელ. ქურო PN-10 დ=110 მმ. </t>
  </si>
  <si>
    <t>პოლიეთილენის ელ. სამკაპი PN-10 დ=110/110 მმ. შეძენა-მონტაჟი</t>
  </si>
  <si>
    <t>17-1</t>
  </si>
  <si>
    <t>ჩობალი დ=150 მმ  შეძენა და მოწყობა  (3 ცალი)</t>
  </si>
  <si>
    <t>ჩობალის დ=150 მმ   კედელში გამავალი ღრიჭოს დაგმანვა</t>
  </si>
  <si>
    <t>სანიშნი ლენტის შეძენა და მოწყობა</t>
  </si>
  <si>
    <t>არსებულ ქსელში შეჭრა</t>
  </si>
  <si>
    <t>ადგ,</t>
  </si>
  <si>
    <t>პოლიეთილენის ელ. წამგვარი  PN-10  დ=100 მმ 45° შეძენა და მოწყობა</t>
  </si>
  <si>
    <t xml:space="preserve">პოლიეთილენის ელ. წამგვარი  PN-10 დ=100 მმ 45° შეძენა </t>
  </si>
  <si>
    <t>სახანძრო ჰიდრანტი  დ=110/80მმ PN 10</t>
  </si>
  <si>
    <t>კომპლ,</t>
  </si>
  <si>
    <t xml:space="preserve">სახანძრო ჰიდრანტი   დ=110/80მმ  შეძენა </t>
  </si>
  <si>
    <t>ბეტონის სადგამი ურდულებისათვის 150X150X300 შეძენა და მოწყობა  ცალი 1</t>
  </si>
  <si>
    <t>ქ. რუსთავში, კოტე მარჯანიშვილის ქუჩის წყალსადენის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</si>
</sst>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3"/>
  <sheetViews>
    <sheetView showGridLines="0" tabSelected="1" zoomScale="80" zoomScaleNormal="8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5"/>
    </row>
    <row r="5" spans="1:10" ht="16.5" thickBot="1" x14ac:dyDescent="0.4">
      <c r="A5" s="286"/>
      <c r="B5" s="289"/>
      <c r="C5" s="289"/>
      <c r="D5" s="289"/>
      <c r="E5" s="291"/>
      <c r="F5" s="288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>
        <v>1</v>
      </c>
      <c r="B7" s="256" t="s">
        <v>809</v>
      </c>
      <c r="C7" s="51" t="s">
        <v>37</v>
      </c>
      <c r="D7" s="272">
        <v>58.56</v>
      </c>
      <c r="E7" s="181"/>
      <c r="F7" s="181">
        <f t="shared" ref="F7:F44" si="0">D7*E7</f>
        <v>0</v>
      </c>
      <c r="G7" s="253" t="s">
        <v>805</v>
      </c>
    </row>
    <row r="8" spans="1:10" s="67" customFormat="1" x14ac:dyDescent="0.35">
      <c r="A8" s="273">
        <v>2</v>
      </c>
      <c r="B8" s="274" t="s">
        <v>810</v>
      </c>
      <c r="C8" s="275" t="s">
        <v>23</v>
      </c>
      <c r="D8" s="276">
        <v>14.64</v>
      </c>
      <c r="E8" s="181"/>
      <c r="F8" s="181">
        <f t="shared" si="0"/>
        <v>0</v>
      </c>
      <c r="G8" s="253" t="s">
        <v>805</v>
      </c>
    </row>
    <row r="9" spans="1:10" s="67" customFormat="1" x14ac:dyDescent="0.35">
      <c r="A9" s="49">
        <v>3</v>
      </c>
      <c r="B9" s="256" t="s">
        <v>811</v>
      </c>
      <c r="C9" s="51" t="s">
        <v>37</v>
      </c>
      <c r="D9" s="276">
        <v>73.2</v>
      </c>
      <c r="E9" s="181"/>
      <c r="F9" s="181">
        <f t="shared" si="0"/>
        <v>0</v>
      </c>
      <c r="G9" s="253" t="s">
        <v>805</v>
      </c>
    </row>
    <row r="10" spans="1:10" s="67" customFormat="1" x14ac:dyDescent="0.35">
      <c r="A10" s="49">
        <v>4</v>
      </c>
      <c r="B10" s="256" t="s">
        <v>812</v>
      </c>
      <c r="C10" s="51" t="s">
        <v>19</v>
      </c>
      <c r="D10" s="52">
        <v>146.4</v>
      </c>
      <c r="E10" s="181"/>
      <c r="F10" s="181">
        <f t="shared" si="0"/>
        <v>0</v>
      </c>
      <c r="G10" s="253" t="s">
        <v>805</v>
      </c>
    </row>
    <row r="11" spans="1:10" x14ac:dyDescent="0.35">
      <c r="A11" s="49">
        <v>5</v>
      </c>
      <c r="B11" s="256" t="s">
        <v>813</v>
      </c>
      <c r="C11" s="51" t="s">
        <v>37</v>
      </c>
      <c r="D11" s="98">
        <v>73.2</v>
      </c>
      <c r="E11" s="181"/>
      <c r="F11" s="181">
        <f t="shared" si="0"/>
        <v>0</v>
      </c>
      <c r="G11" s="253" t="s">
        <v>805</v>
      </c>
    </row>
    <row r="12" spans="1:10" x14ac:dyDescent="0.35">
      <c r="A12" s="273">
        <v>6</v>
      </c>
      <c r="B12" s="274" t="s">
        <v>814</v>
      </c>
      <c r="C12" s="275" t="s">
        <v>23</v>
      </c>
      <c r="D12" s="276">
        <v>30.6</v>
      </c>
      <c r="E12" s="181"/>
      <c r="F12" s="181">
        <f t="shared" si="0"/>
        <v>0</v>
      </c>
      <c r="G12" s="253" t="s">
        <v>805</v>
      </c>
    </row>
    <row r="13" spans="1:10" x14ac:dyDescent="0.35">
      <c r="A13" s="49">
        <v>7</v>
      </c>
      <c r="B13" s="274" t="s">
        <v>815</v>
      </c>
      <c r="C13" s="51" t="s">
        <v>37</v>
      </c>
      <c r="D13" s="80">
        <v>0.5</v>
      </c>
      <c r="E13" s="181"/>
      <c r="F13" s="181">
        <f t="shared" si="0"/>
        <v>0</v>
      </c>
      <c r="G13" s="253" t="s">
        <v>805</v>
      </c>
    </row>
    <row r="14" spans="1:10" x14ac:dyDescent="0.35">
      <c r="A14" s="49" t="s">
        <v>816</v>
      </c>
      <c r="B14" s="274" t="s">
        <v>817</v>
      </c>
      <c r="C14" s="51" t="s">
        <v>37</v>
      </c>
      <c r="D14" s="52">
        <v>0.57499999999999996</v>
      </c>
      <c r="E14" s="181"/>
      <c r="F14" s="181">
        <f>D14*E14</f>
        <v>0</v>
      </c>
      <c r="G14" s="253" t="s">
        <v>804</v>
      </c>
    </row>
    <row r="15" spans="1:10" s="67" customFormat="1" x14ac:dyDescent="0.35">
      <c r="A15" s="273">
        <v>8</v>
      </c>
      <c r="B15" s="274" t="s">
        <v>818</v>
      </c>
      <c r="C15" s="275" t="s">
        <v>23</v>
      </c>
      <c r="D15" s="276">
        <v>35.79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273" t="s">
        <v>819</v>
      </c>
      <c r="B16" s="274" t="s">
        <v>820</v>
      </c>
      <c r="C16" s="275" t="s">
        <v>23</v>
      </c>
      <c r="D16" s="276">
        <v>43.663799999999995</v>
      </c>
      <c r="E16" s="181"/>
      <c r="F16" s="181">
        <f>D16*E16</f>
        <v>0</v>
      </c>
      <c r="G16" s="253" t="s">
        <v>804</v>
      </c>
    </row>
    <row r="17" spans="1:218" x14ac:dyDescent="0.35">
      <c r="A17" s="273">
        <v>9</v>
      </c>
      <c r="B17" s="256" t="s">
        <v>821</v>
      </c>
      <c r="C17" s="275" t="s">
        <v>23</v>
      </c>
      <c r="D17" s="276">
        <v>35.79</v>
      </c>
      <c r="E17" s="181"/>
      <c r="F17" s="181">
        <f t="shared" si="0"/>
        <v>0</v>
      </c>
      <c r="G17" s="253" t="s">
        <v>805</v>
      </c>
    </row>
    <row r="18" spans="1:218" x14ac:dyDescent="0.35">
      <c r="A18" s="49">
        <v>10</v>
      </c>
      <c r="B18" s="274" t="s">
        <v>822</v>
      </c>
      <c r="C18" s="51" t="s">
        <v>27</v>
      </c>
      <c r="D18" s="52">
        <v>80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49" t="s">
        <v>823</v>
      </c>
      <c r="B19" s="274" t="s">
        <v>824</v>
      </c>
      <c r="C19" s="51" t="s">
        <v>27</v>
      </c>
      <c r="D19" s="52">
        <v>80.8</v>
      </c>
      <c r="E19" s="181"/>
      <c r="F19" s="181">
        <f t="shared" si="0"/>
        <v>0</v>
      </c>
      <c r="G19" s="253" t="s">
        <v>808</v>
      </c>
    </row>
    <row r="20" spans="1:218" x14ac:dyDescent="0.35">
      <c r="A20" s="49">
        <v>11</v>
      </c>
      <c r="B20" s="274" t="s">
        <v>825</v>
      </c>
      <c r="C20" s="51" t="s">
        <v>27</v>
      </c>
      <c r="D20" s="52">
        <v>80</v>
      </c>
      <c r="E20" s="181"/>
      <c r="F20" s="181">
        <f t="shared" si="0"/>
        <v>0</v>
      </c>
      <c r="G20" s="253" t="s">
        <v>805</v>
      </c>
    </row>
    <row r="21" spans="1:218" x14ac:dyDescent="0.35">
      <c r="A21" s="49">
        <v>12</v>
      </c>
      <c r="B21" s="256" t="s">
        <v>826</v>
      </c>
      <c r="C21" s="70" t="s">
        <v>512</v>
      </c>
      <c r="D21" s="52">
        <v>1</v>
      </c>
      <c r="E21" s="181"/>
      <c r="F21" s="181">
        <f t="shared" si="0"/>
        <v>0</v>
      </c>
      <c r="G21" s="253" t="s">
        <v>805</v>
      </c>
    </row>
    <row r="22" spans="1:218" x14ac:dyDescent="0.35">
      <c r="A22" s="49" t="s">
        <v>827</v>
      </c>
      <c r="B22" s="256" t="s">
        <v>828</v>
      </c>
      <c r="C22" s="70" t="s">
        <v>28</v>
      </c>
      <c r="D22" s="56">
        <v>1</v>
      </c>
      <c r="E22" s="181"/>
      <c r="F22" s="181">
        <f t="shared" si="0"/>
        <v>0</v>
      </c>
      <c r="G22" s="253" t="s">
        <v>804</v>
      </c>
    </row>
    <row r="23" spans="1:218" x14ac:dyDescent="0.35">
      <c r="A23" s="49" t="s">
        <v>829</v>
      </c>
      <c r="B23" s="256" t="s">
        <v>830</v>
      </c>
      <c r="C23" s="70" t="s">
        <v>28</v>
      </c>
      <c r="D23" s="56">
        <v>1</v>
      </c>
      <c r="E23" s="181"/>
      <c r="F23" s="181">
        <f t="shared" si="0"/>
        <v>0</v>
      </c>
      <c r="G23" s="253" t="s">
        <v>804</v>
      </c>
    </row>
    <row r="24" spans="1:218" s="67" customFormat="1" x14ac:dyDescent="0.35">
      <c r="A24" s="49" t="s">
        <v>831</v>
      </c>
      <c r="B24" s="252" t="s">
        <v>832</v>
      </c>
      <c r="C24" s="70" t="s">
        <v>28</v>
      </c>
      <c r="D24" s="56">
        <v>1</v>
      </c>
      <c r="E24" s="181"/>
      <c r="F24" s="181">
        <f t="shared" si="0"/>
        <v>0</v>
      </c>
      <c r="G24" s="253" t="s">
        <v>804</v>
      </c>
    </row>
    <row r="25" spans="1:218" x14ac:dyDescent="0.35">
      <c r="A25" s="49" t="s">
        <v>833</v>
      </c>
      <c r="B25" s="256" t="s">
        <v>834</v>
      </c>
      <c r="C25" s="70" t="s">
        <v>28</v>
      </c>
      <c r="D25" s="56">
        <v>1</v>
      </c>
      <c r="E25" s="181"/>
      <c r="F25" s="181">
        <f>D25*E25</f>
        <v>0</v>
      </c>
      <c r="G25" s="253" t="s">
        <v>804</v>
      </c>
      <c r="H25" s="90"/>
    </row>
    <row r="26" spans="1:218" x14ac:dyDescent="0.35">
      <c r="A26" s="277">
        <v>13</v>
      </c>
      <c r="B26" s="278" t="s">
        <v>835</v>
      </c>
      <c r="C26" s="51" t="s">
        <v>836</v>
      </c>
      <c r="D26" s="279">
        <v>6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49">
        <v>14</v>
      </c>
      <c r="B27" s="256" t="s">
        <v>837</v>
      </c>
      <c r="C27" s="51" t="s">
        <v>68</v>
      </c>
      <c r="D27" s="52">
        <v>2</v>
      </c>
      <c r="E27" s="181"/>
      <c r="F27" s="181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80" t="s">
        <v>838</v>
      </c>
      <c r="B28" s="256" t="s">
        <v>839</v>
      </c>
      <c r="C28" s="51" t="s">
        <v>68</v>
      </c>
      <c r="D28" s="281">
        <v>2</v>
      </c>
      <c r="E28" s="181"/>
      <c r="F28" s="181">
        <f t="shared" si="0"/>
        <v>0</v>
      </c>
      <c r="G28" s="253" t="s">
        <v>808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80" t="s">
        <v>840</v>
      </c>
      <c r="B29" s="256" t="s">
        <v>841</v>
      </c>
      <c r="C29" s="51" t="s">
        <v>68</v>
      </c>
      <c r="D29" s="281">
        <v>2</v>
      </c>
      <c r="E29" s="181"/>
      <c r="F29" s="181">
        <f t="shared" si="0"/>
        <v>0</v>
      </c>
      <c r="G29" s="253" t="s">
        <v>804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>
        <v>15</v>
      </c>
      <c r="B30" s="256" t="s">
        <v>842</v>
      </c>
      <c r="C30" s="51" t="s">
        <v>68</v>
      </c>
      <c r="D30" s="52">
        <v>1</v>
      </c>
      <c r="E30" s="181"/>
      <c r="F30" s="181">
        <f t="shared" si="0"/>
        <v>0</v>
      </c>
      <c r="G30" s="253" t="s">
        <v>805</v>
      </c>
      <c r="H30" s="90"/>
    </row>
    <row r="31" spans="1:218" s="55" customFormat="1" x14ac:dyDescent="0.35">
      <c r="A31" s="280" t="s">
        <v>843</v>
      </c>
      <c r="B31" s="256" t="s">
        <v>844</v>
      </c>
      <c r="C31" s="51" t="s">
        <v>68</v>
      </c>
      <c r="D31" s="281">
        <v>1</v>
      </c>
      <c r="E31" s="181"/>
      <c r="F31" s="181">
        <f t="shared" si="0"/>
        <v>0</v>
      </c>
      <c r="G31" s="253" t="s">
        <v>808</v>
      </c>
    </row>
    <row r="32" spans="1:218" s="55" customFormat="1" x14ac:dyDescent="0.35">
      <c r="A32" s="49">
        <v>16</v>
      </c>
      <c r="B32" s="256" t="s">
        <v>845</v>
      </c>
      <c r="C32" s="51" t="s">
        <v>68</v>
      </c>
      <c r="D32" s="52">
        <v>8</v>
      </c>
      <c r="E32" s="181"/>
      <c r="F32" s="181">
        <f t="shared" si="0"/>
        <v>0</v>
      </c>
      <c r="G32" s="253" t="s">
        <v>805</v>
      </c>
    </row>
    <row r="33" spans="1:8" s="255" customFormat="1" x14ac:dyDescent="0.45">
      <c r="A33" s="280" t="s">
        <v>846</v>
      </c>
      <c r="B33" s="256" t="s">
        <v>847</v>
      </c>
      <c r="C33" s="51" t="s">
        <v>68</v>
      </c>
      <c r="D33" s="281">
        <v>8</v>
      </c>
      <c r="E33" s="181"/>
      <c r="F33" s="181">
        <f t="shared" si="0"/>
        <v>0</v>
      </c>
      <c r="G33" s="253" t="s">
        <v>808</v>
      </c>
      <c r="H33" s="90"/>
    </row>
    <row r="34" spans="1:8" s="254" customFormat="1" x14ac:dyDescent="0.45">
      <c r="A34" s="49">
        <v>17</v>
      </c>
      <c r="B34" s="256" t="s">
        <v>848</v>
      </c>
      <c r="C34" s="51" t="s">
        <v>68</v>
      </c>
      <c r="D34" s="52">
        <v>1</v>
      </c>
      <c r="E34" s="181"/>
      <c r="F34" s="181">
        <f t="shared" si="0"/>
        <v>0</v>
      </c>
      <c r="G34" s="253" t="s">
        <v>805</v>
      </c>
    </row>
    <row r="35" spans="1:8" s="254" customFormat="1" x14ac:dyDescent="0.45">
      <c r="A35" s="280" t="s">
        <v>849</v>
      </c>
      <c r="B35" s="256" t="s">
        <v>848</v>
      </c>
      <c r="C35" s="51" t="s">
        <v>68</v>
      </c>
      <c r="D35" s="281">
        <v>1</v>
      </c>
      <c r="E35" s="181"/>
      <c r="F35" s="181">
        <f t="shared" si="0"/>
        <v>0</v>
      </c>
      <c r="G35" s="253" t="s">
        <v>808</v>
      </c>
      <c r="H35" s="90"/>
    </row>
    <row r="36" spans="1:8" s="254" customFormat="1" x14ac:dyDescent="0.45">
      <c r="A36" s="49">
        <v>18</v>
      </c>
      <c r="B36" s="256" t="s">
        <v>850</v>
      </c>
      <c r="C36" s="51" t="s">
        <v>69</v>
      </c>
      <c r="D36" s="56">
        <v>60.900000000000006</v>
      </c>
      <c r="E36" s="181"/>
      <c r="F36" s="181">
        <f t="shared" si="0"/>
        <v>0</v>
      </c>
      <c r="G36" s="253" t="s">
        <v>805</v>
      </c>
    </row>
    <row r="37" spans="1:8" s="254" customFormat="1" x14ac:dyDescent="0.45">
      <c r="A37" s="49">
        <v>19</v>
      </c>
      <c r="B37" s="256" t="s">
        <v>851</v>
      </c>
      <c r="C37" s="51" t="s">
        <v>28</v>
      </c>
      <c r="D37" s="56">
        <v>3</v>
      </c>
      <c r="E37" s="181"/>
      <c r="F37" s="181">
        <f t="shared" si="0"/>
        <v>0</v>
      </c>
      <c r="G37" s="253" t="s">
        <v>805</v>
      </c>
      <c r="H37" s="90"/>
    </row>
    <row r="38" spans="1:8" s="254" customFormat="1" x14ac:dyDescent="0.45">
      <c r="A38" s="49">
        <v>20</v>
      </c>
      <c r="B38" s="256" t="s">
        <v>852</v>
      </c>
      <c r="C38" s="51" t="s">
        <v>37</v>
      </c>
      <c r="D38" s="52">
        <v>80</v>
      </c>
      <c r="E38" s="181"/>
      <c r="F38" s="181">
        <f t="shared" si="0"/>
        <v>0</v>
      </c>
      <c r="G38" s="253" t="s">
        <v>805</v>
      </c>
    </row>
    <row r="39" spans="1:8" s="254" customFormat="1" x14ac:dyDescent="0.45">
      <c r="A39" s="49">
        <v>21</v>
      </c>
      <c r="B39" s="256" t="s">
        <v>853</v>
      </c>
      <c r="C39" s="51" t="s">
        <v>854</v>
      </c>
      <c r="D39" s="56">
        <v>6</v>
      </c>
      <c r="E39" s="181"/>
      <c r="F39" s="181">
        <f t="shared" si="0"/>
        <v>0</v>
      </c>
      <c r="G39" s="253" t="s">
        <v>805</v>
      </c>
      <c r="H39" s="90"/>
    </row>
    <row r="40" spans="1:8" x14ac:dyDescent="0.35">
      <c r="A40" s="49">
        <v>22</v>
      </c>
      <c r="B40" s="256" t="s">
        <v>855</v>
      </c>
      <c r="C40" s="51" t="s">
        <v>68</v>
      </c>
      <c r="D40" s="52">
        <v>6</v>
      </c>
      <c r="E40" s="181"/>
      <c r="F40" s="181">
        <f t="shared" si="0"/>
        <v>0</v>
      </c>
      <c r="G40" s="253" t="s">
        <v>805</v>
      </c>
    </row>
    <row r="41" spans="1:8" x14ac:dyDescent="0.35">
      <c r="A41" s="280" t="s">
        <v>558</v>
      </c>
      <c r="B41" s="256" t="s">
        <v>856</v>
      </c>
      <c r="C41" s="51" t="s">
        <v>68</v>
      </c>
      <c r="D41" s="281">
        <v>4</v>
      </c>
      <c r="E41" s="181"/>
      <c r="F41" s="181">
        <f t="shared" si="0"/>
        <v>0</v>
      </c>
      <c r="G41" s="253" t="s">
        <v>808</v>
      </c>
      <c r="H41" s="90"/>
    </row>
    <row r="42" spans="1:8" x14ac:dyDescent="0.35">
      <c r="A42" s="49">
        <v>23</v>
      </c>
      <c r="B42" s="256" t="s">
        <v>857</v>
      </c>
      <c r="C42" s="51" t="s">
        <v>858</v>
      </c>
      <c r="D42" s="52">
        <v>1</v>
      </c>
      <c r="E42" s="181"/>
      <c r="F42" s="181">
        <f t="shared" si="0"/>
        <v>0</v>
      </c>
      <c r="G42" s="253" t="s">
        <v>805</v>
      </c>
    </row>
    <row r="43" spans="1:8" x14ac:dyDescent="0.35">
      <c r="A43" s="280" t="s">
        <v>560</v>
      </c>
      <c r="B43" s="256" t="s">
        <v>859</v>
      </c>
      <c r="C43" s="51" t="s">
        <v>858</v>
      </c>
      <c r="D43" s="281">
        <v>1</v>
      </c>
      <c r="E43" s="181"/>
      <c r="F43" s="181">
        <f t="shared" si="0"/>
        <v>0</v>
      </c>
      <c r="G43" s="253" t="s">
        <v>808</v>
      </c>
      <c r="H43" s="90"/>
    </row>
    <row r="44" spans="1:8" s="55" customFormat="1" ht="16.5" thickBot="1" x14ac:dyDescent="0.4">
      <c r="A44" s="49">
        <v>24</v>
      </c>
      <c r="B44" s="256" t="s">
        <v>860</v>
      </c>
      <c r="C44" s="51" t="s">
        <v>37</v>
      </c>
      <c r="D44" s="80">
        <v>6.7499999999999999E-3</v>
      </c>
      <c r="E44" s="181"/>
      <c r="F44" s="181">
        <f t="shared" si="0"/>
        <v>0</v>
      </c>
      <c r="G44" s="253" t="s">
        <v>805</v>
      </c>
    </row>
    <row r="45" spans="1:8" ht="16.5" thickBot="1" x14ac:dyDescent="0.4">
      <c r="A45" s="215"/>
      <c r="B45" s="257" t="s">
        <v>30</v>
      </c>
      <c r="C45" s="218"/>
      <c r="D45" s="267"/>
      <c r="E45" s="267"/>
      <c r="F45" s="221">
        <f>SUM(F7:F44)</f>
        <v>0</v>
      </c>
    </row>
    <row r="46" spans="1:8" ht="16.5" thickBot="1" x14ac:dyDescent="0.4">
      <c r="A46" s="231"/>
      <c r="B46" s="258" t="s">
        <v>806</v>
      </c>
      <c r="C46" s="226"/>
      <c r="D46" s="268"/>
      <c r="E46" s="268"/>
      <c r="F46" s="269">
        <f>F45*C46</f>
        <v>0</v>
      </c>
    </row>
    <row r="47" spans="1:8" ht="16.5" thickBot="1" x14ac:dyDescent="0.4">
      <c r="A47" s="224"/>
      <c r="B47" s="259" t="s">
        <v>32</v>
      </c>
      <c r="C47" s="227"/>
      <c r="D47" s="270"/>
      <c r="E47" s="270"/>
      <c r="F47" s="221">
        <f>SUM(F45:F46)</f>
        <v>0</v>
      </c>
    </row>
    <row r="48" spans="1:8" ht="16.5" thickBot="1" x14ac:dyDescent="0.4">
      <c r="A48" s="231"/>
      <c r="B48" s="258" t="s">
        <v>34</v>
      </c>
      <c r="C48" s="226"/>
      <c r="D48" s="268"/>
      <c r="E48" s="268"/>
      <c r="F48" s="269">
        <f>F47*C48</f>
        <v>0</v>
      </c>
    </row>
    <row r="49" spans="1:6" ht="16.5" thickBot="1" x14ac:dyDescent="0.4">
      <c r="A49" s="224"/>
      <c r="B49" s="259" t="s">
        <v>32</v>
      </c>
      <c r="C49" s="227"/>
      <c r="D49" s="270"/>
      <c r="E49" s="270"/>
      <c r="F49" s="221">
        <f>SUM(F47:F48)</f>
        <v>0</v>
      </c>
    </row>
    <row r="50" spans="1:6" ht="16.5" thickBot="1" x14ac:dyDescent="0.4">
      <c r="A50" s="224"/>
      <c r="B50" s="260" t="s">
        <v>807</v>
      </c>
      <c r="C50" s="251"/>
      <c r="D50" s="270"/>
      <c r="E50" s="270"/>
      <c r="F50" s="271">
        <f>F49*C50</f>
        <v>0</v>
      </c>
    </row>
    <row r="51" spans="1:6" ht="16.5" thickBot="1" x14ac:dyDescent="0.4">
      <c r="A51" s="231"/>
      <c r="B51" s="261" t="s">
        <v>32</v>
      </c>
      <c r="C51" s="234"/>
      <c r="D51" s="268"/>
      <c r="E51" s="268"/>
      <c r="F51" s="268">
        <f>SUM(F49:F50)</f>
        <v>0</v>
      </c>
    </row>
    <row r="52" spans="1:6" ht="15" customHeight="1" x14ac:dyDescent="0.35"/>
    <row r="53" spans="1:6" ht="5.25" customHeight="1" x14ac:dyDescent="0.35"/>
  </sheetData>
  <autoFilter ref="A6:G51"/>
  <mergeCells count="6">
    <mergeCell ref="F4:F5"/>
    <mergeCell ref="A4:A5"/>
    <mergeCell ref="B4:B5"/>
    <mergeCell ref="C4:C5"/>
    <mergeCell ref="D4:D5"/>
    <mergeCell ref="E4:E5"/>
  </mergeCells>
  <conditionalFormatting sqref="A18:A21 B17 C18:D21 A26:D44">
    <cfRule type="cellIs" dxfId="9" priority="10" stopIfTrue="1" operator="equal">
      <formula>8223.307275</formula>
    </cfRule>
  </conditionalFormatting>
  <conditionalFormatting sqref="B18">
    <cfRule type="cellIs" dxfId="8" priority="9" stopIfTrue="1" operator="equal">
      <formula>8223.307275</formula>
    </cfRule>
  </conditionalFormatting>
  <conditionalFormatting sqref="B19">
    <cfRule type="cellIs" dxfId="7" priority="8" stopIfTrue="1" operator="equal">
      <formula>8223.307275</formula>
    </cfRule>
  </conditionalFormatting>
  <conditionalFormatting sqref="B20">
    <cfRule type="cellIs" dxfId="6" priority="7" stopIfTrue="1" operator="equal">
      <formula>8223.307275</formula>
    </cfRule>
  </conditionalFormatting>
  <conditionalFormatting sqref="D23:D25">
    <cfRule type="cellIs" dxfId="5" priority="2" stopIfTrue="1" operator="equal">
      <formula>8223.307275</formula>
    </cfRule>
  </conditionalFormatting>
  <conditionalFormatting sqref="C22:D22 A22:A25">
    <cfRule type="cellIs" dxfId="4" priority="6" stopIfTrue="1" operator="equal">
      <formula>8223.307275</formula>
    </cfRule>
  </conditionalFormatting>
  <conditionalFormatting sqref="C23">
    <cfRule type="cellIs" dxfId="3" priority="5" stopIfTrue="1" operator="equal">
      <formula>8223.307275</formula>
    </cfRule>
  </conditionalFormatting>
  <conditionalFormatting sqref="C25">
    <cfRule type="cellIs" dxfId="2" priority="4" stopIfTrue="1" operator="equal">
      <formula>8223.307275</formula>
    </cfRule>
  </conditionalFormatting>
  <conditionalFormatting sqref="C24">
    <cfRule type="cellIs" dxfId="1" priority="3" stopIfTrue="1" operator="equal">
      <formula>8223.307275</formula>
    </cfRule>
  </conditionalFormatting>
  <conditionalFormatting sqref="B22:B2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2022-10-24T12:17:27Z</dcterms:modified>
</cp:coreProperties>
</file>